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6" windowHeight="8700" activeTab="0"/>
  </bookViews>
  <sheets>
    <sheet name="Handleiding" sheetId="1" r:id="rId1"/>
    <sheet name="Privékosten" sheetId="2" r:id="rId2"/>
    <sheet name="Zakelijke kosten" sheetId="3" r:id="rId3"/>
    <sheet name="Wat heb ik nodig" sheetId="4" r:id="rId4"/>
  </sheets>
  <definedNames/>
  <calcPr fullCalcOnLoad="1"/>
</workbook>
</file>

<file path=xl/sharedStrings.xml><?xml version="1.0" encoding="utf-8"?>
<sst xmlns="http://schemas.openxmlformats.org/spreadsheetml/2006/main" count="181" uniqueCount="159">
  <si>
    <t>Kwartaal</t>
  </si>
  <si>
    <t>Maand</t>
  </si>
  <si>
    <t>Jaar</t>
  </si>
  <si>
    <t>Huis</t>
  </si>
  <si>
    <t>Gemeente belastingen</t>
  </si>
  <si>
    <t>Gezondheid</t>
  </si>
  <si>
    <t>Mobiel</t>
  </si>
  <si>
    <t>Vervoer</t>
  </si>
  <si>
    <t>Totaal</t>
  </si>
  <si>
    <t>Vaste lasten per maand</t>
  </si>
  <si>
    <t>Levensverzekering</t>
  </si>
  <si>
    <t>Inkopen</t>
  </si>
  <si>
    <t>Telefoon &amp; Internet</t>
  </si>
  <si>
    <t>Vaste telefoon</t>
  </si>
  <si>
    <t>TV</t>
  </si>
  <si>
    <t>Internet</t>
  </si>
  <si>
    <t>Energiekosten</t>
  </si>
  <si>
    <t>Abonnement</t>
  </si>
  <si>
    <t>Wegenbelasting</t>
  </si>
  <si>
    <t>Reparaties</t>
  </si>
  <si>
    <t>Verzekeringen</t>
  </si>
  <si>
    <t>Autoverzekering</t>
  </si>
  <si>
    <t>Rechtsbijstandverzekering</t>
  </si>
  <si>
    <t>Huisdieren</t>
  </si>
  <si>
    <t>Hondenoppas</t>
  </si>
  <si>
    <t>Hobby's</t>
  </si>
  <si>
    <t>Vakantie</t>
  </si>
  <si>
    <t>Uitgaan</t>
  </si>
  <si>
    <t>Supermarkt</t>
  </si>
  <si>
    <t>Speciaalzaken</t>
  </si>
  <si>
    <t>Ziektekostenverzekering</t>
  </si>
  <si>
    <t>Eigen risico</t>
  </si>
  <si>
    <t>Lidmaatschap collectief</t>
  </si>
  <si>
    <t>Extra uitgaven</t>
  </si>
  <si>
    <t>Kinderen</t>
  </si>
  <si>
    <t>Kleding</t>
  </si>
  <si>
    <t xml:space="preserve">Kostenoverzicht </t>
  </si>
  <si>
    <t>Inkomstenbelasting</t>
  </si>
  <si>
    <t>Sparen lange termijn</t>
  </si>
  <si>
    <t>Sparen voor noodgevallen (3%)</t>
  </si>
  <si>
    <t>Privékosten per maand</t>
  </si>
  <si>
    <t>Zakelijke kosten per maand</t>
  </si>
  <si>
    <t>Hypotheek/huur</t>
  </si>
  <si>
    <t>Tweede hypotheek</t>
  </si>
  <si>
    <t>WOZ</t>
  </si>
  <si>
    <t>Waterschapsbelasting /waternet</t>
  </si>
  <si>
    <t>Servicekosten</t>
  </si>
  <si>
    <t>Hondenbelasting</t>
  </si>
  <si>
    <t>Verzorging</t>
  </si>
  <si>
    <t>Medische kosten</t>
  </si>
  <si>
    <t>Voeding</t>
  </si>
  <si>
    <t>Huisdierbenodigheden</t>
  </si>
  <si>
    <t>Onderhoud keuring auto</t>
  </si>
  <si>
    <t>Afbetaling auto</t>
  </si>
  <si>
    <t>Garagehuur/box</t>
  </si>
  <si>
    <t>Brandstof</t>
  </si>
  <si>
    <t>Overige</t>
  </si>
  <si>
    <t>Gas</t>
  </si>
  <si>
    <t>Electra</t>
  </si>
  <si>
    <t>Water</t>
  </si>
  <si>
    <t>Geizer/ cv-ketel huur</t>
  </si>
  <si>
    <t>Opstal/inboedelverzekering</t>
  </si>
  <si>
    <t>Aansprakelijkheidsverzekering</t>
  </si>
  <si>
    <t>Uitvaartverzerkering</t>
  </si>
  <si>
    <t>Inventaris</t>
  </si>
  <si>
    <t>Tuin</t>
  </si>
  <si>
    <t>Schoolgeld</t>
  </si>
  <si>
    <t>Schoolbenodigheden</t>
  </si>
  <si>
    <t>Lidmaatschap</t>
  </si>
  <si>
    <t>Lunchgeld</t>
  </si>
  <si>
    <t>Kinderopvang/BSO</t>
  </si>
  <si>
    <t>Oppas</t>
  </si>
  <si>
    <t>Speelgoed</t>
  </si>
  <si>
    <t>Zakgeld</t>
  </si>
  <si>
    <t>Fiets</t>
  </si>
  <si>
    <t>Openbaar vervoer</t>
  </si>
  <si>
    <t>Concerten/theater/evenementen</t>
  </si>
  <si>
    <t>Persoonlijke verzorging</t>
  </si>
  <si>
    <t>Kapper</t>
  </si>
  <si>
    <t>Manicure/pedicure</t>
  </si>
  <si>
    <t>Schoonheidsspecialist</t>
  </si>
  <si>
    <t>Contributies/abonnementen</t>
  </si>
  <si>
    <t>Kranten/tijdschriften</t>
  </si>
  <si>
    <t>Sport</t>
  </si>
  <si>
    <t>Kerkelijke bijdrage</t>
  </si>
  <si>
    <t>Goede doelen</t>
  </si>
  <si>
    <t>Leningen</t>
  </si>
  <si>
    <t>Persoonlijk</t>
  </si>
  <si>
    <t>Doorlopend krediet</t>
  </si>
  <si>
    <t>Duo/student</t>
  </si>
  <si>
    <t>Creditcard</t>
  </si>
  <si>
    <t>Afbetaling/schulden</t>
  </si>
  <si>
    <t>Inkoop materialen</t>
  </si>
  <si>
    <t>Licentiekosten</t>
  </si>
  <si>
    <t>Huisvestingskosten</t>
  </si>
  <si>
    <t>Huur</t>
  </si>
  <si>
    <t>Gas, electra en water</t>
  </si>
  <si>
    <t>Locale heffingen</t>
  </si>
  <si>
    <t>Inrichtingskosten/kleine aanschaffingen</t>
  </si>
  <si>
    <t>Reclame borden e.d.</t>
  </si>
  <si>
    <t>Overige huisvestingskosten</t>
  </si>
  <si>
    <t>Afschrijvingen</t>
  </si>
  <si>
    <t>Verbouwing</t>
  </si>
  <si>
    <t>Machines en installaties</t>
  </si>
  <si>
    <t>Computers</t>
  </si>
  <si>
    <t>Vervoermiddelen</t>
  </si>
  <si>
    <t>Gereedschap</t>
  </si>
  <si>
    <t>Vervoerskosten</t>
  </si>
  <si>
    <t>Openbaar vervoer en taxi</t>
  </si>
  <si>
    <t>Vliegkosten</t>
  </si>
  <si>
    <t>Brandstof auto</t>
  </si>
  <si>
    <t>Onderhoud auto</t>
  </si>
  <si>
    <t>Parkeerkosten</t>
  </si>
  <si>
    <t>Overige autokosten (wassen, ANWB, e.d.)</t>
  </si>
  <si>
    <t>Autokostenvergoedingen</t>
  </si>
  <si>
    <t>Kantoorkosten</t>
  </si>
  <si>
    <t>Telefoonkosten</t>
  </si>
  <si>
    <t>Mobiele kosten</t>
  </si>
  <si>
    <t>Computerkosten</t>
  </si>
  <si>
    <t>Internetkosten</t>
  </si>
  <si>
    <t>Softwarekosten</t>
  </si>
  <si>
    <t>Wachtkamerlectuur</t>
  </si>
  <si>
    <t>Vakliteratuur</t>
  </si>
  <si>
    <t>Lidmaatschappen en abonnementen</t>
  </si>
  <si>
    <t>Cursus- en opleidingskosten</t>
  </si>
  <si>
    <t>Drukkosten</t>
  </si>
  <si>
    <t>Verzendkosten</t>
  </si>
  <si>
    <t>Administratiekosten</t>
  </si>
  <si>
    <t>Advertentiekosten</t>
  </si>
  <si>
    <t>Diverse kosten</t>
  </si>
  <si>
    <t>Netwerkbijeenkomsten</t>
  </si>
  <si>
    <t>Pensioenfonds ondernemer/fistcale oudedagreserve</t>
  </si>
  <si>
    <t>Kamer van Koophandel</t>
  </si>
  <si>
    <t>Incassokosten</t>
  </si>
  <si>
    <t>Rente geldleningen</t>
  </si>
  <si>
    <t>Bankkosten</t>
  </si>
  <si>
    <t>Afrondingsverschillen</t>
  </si>
  <si>
    <t>Dubieuze debiteuren</t>
  </si>
  <si>
    <t>Valutaverschillen</t>
  </si>
  <si>
    <t>Betalingskorting debiteuren</t>
  </si>
  <si>
    <t>Betalingskorting crediteuren</t>
  </si>
  <si>
    <t>Voorraadverschillen</t>
  </si>
  <si>
    <t>Voorraadbreuk</t>
  </si>
  <si>
    <t>Representatie en relatiegeschenken</t>
  </si>
  <si>
    <t>Lunches en diners</t>
  </si>
  <si>
    <t>Verblijfskosten</t>
  </si>
  <si>
    <t>Promotiekosten</t>
  </si>
  <si>
    <t>Reclamemateriaal</t>
  </si>
  <si>
    <t>Sponsoring</t>
  </si>
  <si>
    <t>Acquisitiekosten</t>
  </si>
  <si>
    <t>Overige bedrijfsuitgaven</t>
  </si>
  <si>
    <t>Diensten van derden</t>
  </si>
  <si>
    <t>Wat heb ik minimaal nodig per maand?</t>
  </si>
  <si>
    <t>Minimum uurtarief (bij 30 declarabele uren per week)</t>
  </si>
  <si>
    <t>Arbeidsongeschiktheidsverzekering</t>
  </si>
  <si>
    <t>Beroepsaansprakelijkheidsverzekering</t>
  </si>
  <si>
    <t>Bedrijfsaansprakelijkheidsverzekering</t>
  </si>
  <si>
    <t>Rechtsbijstandsverzekering</t>
  </si>
  <si>
    <t>Minimum bruto inkomen per maand ex BTW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</si>
</sst>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6"/>
      <name val="Tahoma"/>
      <family val="2"/>
    </font>
    <font>
      <b/>
      <sz val="10"/>
      <color indexed="56"/>
      <name val="Tahoma"/>
      <family val="2"/>
    </font>
    <font>
      <b/>
      <sz val="11"/>
      <color indexed="8"/>
      <name val="Tahoma"/>
      <family val="0"/>
    </font>
    <font>
      <sz val="11"/>
      <color indexed="8"/>
      <name val="Tahoma"/>
      <family val="0"/>
    </font>
    <font>
      <i/>
      <sz val="11"/>
      <color indexed="8"/>
      <name val="Tahoma"/>
      <family val="0"/>
    </font>
    <font>
      <sz val="1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3"/>
      <name val="Tahoma"/>
      <family val="2"/>
    </font>
    <font>
      <b/>
      <sz val="10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1" fontId="5" fillId="33" borderId="0" xfId="0" applyNumberFormat="1" applyFont="1" applyFill="1" applyAlignment="1" applyProtection="1">
      <alignment/>
      <protection hidden="1"/>
    </xf>
    <xf numFmtId="1" fontId="4" fillId="33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2" fontId="49" fillId="0" borderId="0" xfId="0" applyNumberFormat="1" applyFont="1" applyAlignment="1" applyProtection="1">
      <alignment/>
      <protection locked="0"/>
    </xf>
    <xf numFmtId="2" fontId="50" fillId="0" borderId="0" xfId="0" applyNumberFormat="1" applyFont="1" applyAlignment="1" applyProtection="1">
      <alignment/>
      <protection locked="0"/>
    </xf>
    <xf numFmtId="2" fontId="49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1" fontId="7" fillId="33" borderId="0" xfId="0" applyNumberFormat="1" applyFont="1" applyFill="1" applyAlignment="1" applyProtection="1">
      <alignment/>
      <protection hidden="1"/>
    </xf>
    <xf numFmtId="1" fontId="6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581025</xdr:colOff>
      <xdr:row>29</xdr:row>
      <xdr:rowOff>95250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0" y="28575"/>
          <a:ext cx="5457825" cy="4762500"/>
        </a:xfrm>
        <a:prstGeom prst="rect">
          <a:avLst/>
        </a:prstGeom>
        <a:solidFill>
          <a:srgbClr val="FFFFFF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Handleiding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Op het tabblad </a:t>
          </a: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Privékosten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vul je alle kosten in die je privé hebt.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We hebben een aantal bedragen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ingevuld om te laten zien hoe dit overzicht werkt. Die kun je gewoon weghalen.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Je kunt kosten per maand, per kwartaal en per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jaar invullen, afhankelijk wanneer je ze moet betalen.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Kosten die je niet hebt, vul je ook niet in.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Doe datzelfde met je zakelijke kosten.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Op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het tabblad </a:t>
          </a: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Wat heb ik nodig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zie je dan welk uurtarief je minimaal moet ontvangen bij 30 declarabele uren per week om uit de kosten te komen én voldoende te kunnen sparen voor noodgevallen en/of je toekomst.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Ik heb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kosten die niet op dit overzicht staan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Heb je terugkerende kosten die je niet kunt vinden in het overzicht? Dan kun je deze kosten toevoegen door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* de naam van kosten die je niet hebt, te veranderen, of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* door een regel toe te voegen.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De kosten worden automatisch opgeteld en meegenomen.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Dit overzicht wordt je aangeboden door: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Gesher Business &amp; Personal Solutions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(Gesher-bps.com)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SunSum Communicatie &amp; Advies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(sunsum.nl)</a:t>
          </a:r>
        </a:p>
      </xdr:txBody>
    </xdr:sp>
    <xdr:clientData/>
  </xdr:twoCellAnchor>
  <xdr:twoCellAnchor editAs="oneCell">
    <xdr:from>
      <xdr:col>0</xdr:col>
      <xdr:colOff>123825</xdr:colOff>
      <xdr:row>25</xdr:row>
      <xdr:rowOff>104775</xdr:rowOff>
    </xdr:from>
    <xdr:to>
      <xdr:col>0</xdr:col>
      <xdr:colOff>600075</xdr:colOff>
      <xdr:row>28</xdr:row>
      <xdr:rowOff>66675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529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142875</xdr:rowOff>
    </xdr:from>
    <xdr:to>
      <xdr:col>1</xdr:col>
      <xdr:colOff>104775</xdr:colOff>
      <xdr:row>24</xdr:row>
      <xdr:rowOff>95250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05225"/>
          <a:ext cx="714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</xdr:col>
      <xdr:colOff>733425</xdr:colOff>
      <xdr:row>24</xdr:row>
      <xdr:rowOff>114300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9525" y="2838450"/>
          <a:ext cx="5276850" cy="1562100"/>
        </a:xfrm>
        <a:prstGeom prst="rect">
          <a:avLst/>
        </a:prstGeom>
        <a:solidFill>
          <a:srgbClr val="EEECE1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Gesher Business &amp; Personal Solutions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(gesher-bps.com)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SunSum Communicatie &amp; Advies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(sunsum.nl)
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1181100</xdr:colOff>
      <xdr:row>18</xdr:row>
      <xdr:rowOff>142875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20</xdr:row>
      <xdr:rowOff>19050</xdr:rowOff>
    </xdr:from>
    <xdr:to>
      <xdr:col>0</xdr:col>
      <xdr:colOff>981075</xdr:colOff>
      <xdr:row>24</xdr:row>
      <xdr:rowOff>28575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657600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31" sqref="A31"/>
    </sheetView>
  </sheetViews>
  <sheetFormatPr defaultColWidth="0" defaultRowHeight="12.75" zeroHeight="1"/>
  <cols>
    <col min="1" max="9" width="9.140625" style="0" customWidth="1"/>
    <col min="10" max="16384" width="0" style="0" hidden="1" customWidth="1"/>
  </cols>
  <sheetData>
    <row r="1" ht="12.75">
      <c r="A1" s="5"/>
    </row>
    <row r="2" ht="12.75">
      <c r="A2" s="5"/>
    </row>
    <row r="3" ht="12.75">
      <c r="A3" s="5"/>
    </row>
    <row r="4" ht="12.75">
      <c r="A4" s="5"/>
    </row>
    <row r="5" ht="12.75">
      <c r="A5" s="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C736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0" defaultRowHeight="12.75" zeroHeight="1"/>
  <cols>
    <col min="1" max="1" width="28.57421875" style="3" bestFit="1" customWidth="1"/>
    <col min="2" max="4" width="11.421875" style="2" customWidth="1"/>
    <col min="5" max="16384" width="0" style="2" hidden="1" customWidth="1"/>
  </cols>
  <sheetData>
    <row r="1" spans="1:4" s="1" customFormat="1" ht="12.75">
      <c r="A1" s="6" t="s">
        <v>36</v>
      </c>
      <c r="B1" s="6" t="s">
        <v>1</v>
      </c>
      <c r="C1" s="6" t="s">
        <v>0</v>
      </c>
      <c r="D1" s="6" t="s">
        <v>2</v>
      </c>
    </row>
    <row r="2" spans="1:5" s="1" customFormat="1" ht="12.75">
      <c r="A2" s="22"/>
      <c r="B2" s="30"/>
      <c r="C2" s="30"/>
      <c r="D2" s="30"/>
      <c r="E2" s="13"/>
    </row>
    <row r="3" spans="1:5" s="1" customFormat="1" ht="12.75">
      <c r="A3" s="22" t="s">
        <v>11</v>
      </c>
      <c r="B3" s="13"/>
      <c r="C3" s="13"/>
      <c r="D3" s="13"/>
      <c r="E3" s="13"/>
    </row>
    <row r="4" spans="1:5" ht="12.75">
      <c r="A4" s="23" t="s">
        <v>28</v>
      </c>
      <c r="B4" s="14">
        <v>400</v>
      </c>
      <c r="C4" s="14"/>
      <c r="D4" s="14"/>
      <c r="E4" s="8"/>
    </row>
    <row r="5" spans="1:5" ht="12.75">
      <c r="A5" s="23" t="s">
        <v>29</v>
      </c>
      <c r="B5" s="14">
        <v>100</v>
      </c>
      <c r="C5" s="14"/>
      <c r="D5" s="14"/>
      <c r="E5" s="8"/>
    </row>
    <row r="6" spans="1:5" ht="12.75">
      <c r="A6" s="23" t="s">
        <v>35</v>
      </c>
      <c r="B6" s="14"/>
      <c r="C6" s="14"/>
      <c r="D6" s="14"/>
      <c r="E6" s="8"/>
    </row>
    <row r="7" spans="1:5" ht="12.75">
      <c r="A7" s="23" t="s">
        <v>64</v>
      </c>
      <c r="B7" s="14"/>
      <c r="C7" s="14"/>
      <c r="D7" s="14"/>
      <c r="E7" s="8"/>
    </row>
    <row r="8" spans="1:5" ht="12.75">
      <c r="A8" s="23" t="s">
        <v>65</v>
      </c>
      <c r="B8" s="14"/>
      <c r="C8" s="14"/>
      <c r="D8" s="14"/>
      <c r="E8" s="8"/>
    </row>
    <row r="9" spans="1:5" ht="12.75">
      <c r="A9" s="23"/>
      <c r="B9" s="14"/>
      <c r="C9" s="14"/>
      <c r="D9" s="14"/>
      <c r="E9" s="8"/>
    </row>
    <row r="10" spans="1:5" ht="12.75">
      <c r="A10" s="23"/>
      <c r="B10" s="14"/>
      <c r="C10" s="14"/>
      <c r="D10" s="14"/>
      <c r="E10" s="8"/>
    </row>
    <row r="11" spans="1:5" s="1" customFormat="1" ht="12.75">
      <c r="A11" s="22" t="s">
        <v>12</v>
      </c>
      <c r="B11" s="15"/>
      <c r="C11" s="15"/>
      <c r="D11" s="15"/>
      <c r="E11" s="13"/>
    </row>
    <row r="12" spans="1:5" ht="12.75">
      <c r="A12" s="23" t="s">
        <v>13</v>
      </c>
      <c r="B12" s="14"/>
      <c r="C12" s="14"/>
      <c r="D12" s="14"/>
      <c r="E12" s="8"/>
    </row>
    <row r="13" spans="1:5" ht="12.75">
      <c r="A13" s="23" t="s">
        <v>6</v>
      </c>
      <c r="B13" s="14">
        <v>15</v>
      </c>
      <c r="C13" s="14"/>
      <c r="D13" s="14"/>
      <c r="E13" s="8"/>
    </row>
    <row r="14" spans="1:5" ht="12.75">
      <c r="A14" s="23" t="s">
        <v>14</v>
      </c>
      <c r="B14" s="14">
        <v>18</v>
      </c>
      <c r="C14" s="14"/>
      <c r="D14" s="14"/>
      <c r="E14" s="8"/>
    </row>
    <row r="15" spans="1:5" ht="12.75">
      <c r="A15" s="23" t="s">
        <v>15</v>
      </c>
      <c r="B15" s="14">
        <v>20</v>
      </c>
      <c r="C15" s="14"/>
      <c r="D15" s="14"/>
      <c r="E15" s="8"/>
    </row>
    <row r="16" spans="1:5" ht="12.75">
      <c r="A16" s="23"/>
      <c r="B16" s="14"/>
      <c r="C16" s="14"/>
      <c r="D16" s="14"/>
      <c r="E16" s="8"/>
    </row>
    <row r="17" spans="1:5" ht="12.75">
      <c r="A17" s="23"/>
      <c r="B17" s="14"/>
      <c r="C17" s="14"/>
      <c r="D17" s="14"/>
      <c r="E17" s="8"/>
    </row>
    <row r="18" spans="1:5" ht="12.75">
      <c r="A18" s="22" t="s">
        <v>16</v>
      </c>
      <c r="B18" s="14"/>
      <c r="C18" s="14"/>
      <c r="D18" s="14"/>
      <c r="E18" s="8"/>
    </row>
    <row r="19" spans="1:5" ht="12.75">
      <c r="A19" s="23" t="s">
        <v>57</v>
      </c>
      <c r="B19" s="14">
        <v>100</v>
      </c>
      <c r="C19" s="14"/>
      <c r="D19" s="14"/>
      <c r="E19" s="8"/>
    </row>
    <row r="20" spans="1:5" ht="12.75">
      <c r="A20" s="23" t="s">
        <v>58</v>
      </c>
      <c r="B20" s="14"/>
      <c r="C20" s="14"/>
      <c r="D20" s="14"/>
      <c r="E20" s="8"/>
    </row>
    <row r="21" spans="1:5" ht="12.75">
      <c r="A21" s="23" t="s">
        <v>60</v>
      </c>
      <c r="B21" s="14">
        <v>6</v>
      </c>
      <c r="C21" s="14"/>
      <c r="D21" s="14"/>
      <c r="E21" s="8"/>
    </row>
    <row r="22" spans="1:5" ht="12.75">
      <c r="A22" s="23" t="s">
        <v>59</v>
      </c>
      <c r="B22" s="14"/>
      <c r="C22" s="14"/>
      <c r="D22" s="14"/>
      <c r="E22" s="8"/>
    </row>
    <row r="23" spans="1:5" ht="12.75">
      <c r="A23" s="23"/>
      <c r="B23" s="14"/>
      <c r="C23" s="14"/>
      <c r="D23" s="14"/>
      <c r="E23" s="8"/>
    </row>
    <row r="24" spans="1:5" s="3" customFormat="1" ht="12.75">
      <c r="A24" s="22" t="s">
        <v>7</v>
      </c>
      <c r="B24" s="16"/>
      <c r="C24" s="16"/>
      <c r="D24" s="16"/>
      <c r="E24" s="17"/>
    </row>
    <row r="25" spans="1:5" s="3" customFormat="1" ht="12.75">
      <c r="A25" s="23" t="s">
        <v>75</v>
      </c>
      <c r="B25" s="16"/>
      <c r="C25" s="16"/>
      <c r="D25" s="16">
        <v>65</v>
      </c>
      <c r="E25" s="17"/>
    </row>
    <row r="26" spans="1:5" s="3" customFormat="1" ht="12.75">
      <c r="A26" s="23" t="s">
        <v>17</v>
      </c>
      <c r="B26" s="16"/>
      <c r="C26" s="16"/>
      <c r="D26" s="16"/>
      <c r="E26" s="17"/>
    </row>
    <row r="27" spans="1:5" s="3" customFormat="1" ht="12.75">
      <c r="A27" s="23" t="s">
        <v>52</v>
      </c>
      <c r="B27" s="16"/>
      <c r="C27" s="16"/>
      <c r="D27" s="16"/>
      <c r="E27" s="17"/>
    </row>
    <row r="28" spans="1:5" s="3" customFormat="1" ht="12.75">
      <c r="A28" s="23" t="s">
        <v>53</v>
      </c>
      <c r="B28" s="16"/>
      <c r="C28" s="16"/>
      <c r="D28" s="16"/>
      <c r="E28" s="17"/>
    </row>
    <row r="29" spans="1:5" ht="12.75">
      <c r="A29" s="23" t="s">
        <v>18</v>
      </c>
      <c r="B29" s="14"/>
      <c r="C29" s="14"/>
      <c r="D29" s="14"/>
      <c r="E29" s="8"/>
    </row>
    <row r="30" spans="1:5" ht="12.75">
      <c r="A30" s="23" t="s">
        <v>54</v>
      </c>
      <c r="B30" s="14"/>
      <c r="C30" s="14"/>
      <c r="D30" s="14"/>
      <c r="E30" s="8"/>
    </row>
    <row r="31" spans="1:5" ht="12.75">
      <c r="A31" s="23" t="s">
        <v>55</v>
      </c>
      <c r="B31" s="14"/>
      <c r="C31" s="14"/>
      <c r="D31" s="14"/>
      <c r="E31" s="8"/>
    </row>
    <row r="32" spans="1:5" ht="12.75">
      <c r="A32" s="23" t="s">
        <v>19</v>
      </c>
      <c r="B32" s="14"/>
      <c r="C32" s="14"/>
      <c r="D32" s="14"/>
      <c r="E32" s="8"/>
    </row>
    <row r="33" spans="1:5" ht="12.75">
      <c r="A33" s="23" t="s">
        <v>74</v>
      </c>
      <c r="B33" s="14"/>
      <c r="C33" s="14"/>
      <c r="D33" s="14"/>
      <c r="E33" s="8"/>
    </row>
    <row r="34" spans="1:5" ht="12.75">
      <c r="A34" s="23" t="s">
        <v>56</v>
      </c>
      <c r="B34" s="14"/>
      <c r="C34" s="14"/>
      <c r="D34" s="14"/>
      <c r="E34" s="8"/>
    </row>
    <row r="35" spans="1:5" ht="12.75">
      <c r="A35" s="23"/>
      <c r="B35" s="14"/>
      <c r="C35" s="14"/>
      <c r="D35" s="14"/>
      <c r="E35" s="8"/>
    </row>
    <row r="36" spans="1:5" ht="12.75">
      <c r="A36" s="22" t="s">
        <v>3</v>
      </c>
      <c r="B36" s="14"/>
      <c r="C36" s="14"/>
      <c r="D36" s="14"/>
      <c r="E36" s="8"/>
    </row>
    <row r="37" spans="1:5" ht="12.75">
      <c r="A37" s="23" t="s">
        <v>42</v>
      </c>
      <c r="B37" s="16">
        <v>600</v>
      </c>
      <c r="C37" s="14"/>
      <c r="D37" s="14"/>
      <c r="E37" s="8"/>
    </row>
    <row r="38" spans="1:5" ht="12.75">
      <c r="A38" s="23" t="s">
        <v>43</v>
      </c>
      <c r="B38" s="18"/>
      <c r="C38" s="19"/>
      <c r="D38" s="19"/>
      <c r="E38" s="8"/>
    </row>
    <row r="39" spans="1:5" ht="12.75">
      <c r="A39" s="23" t="s">
        <v>46</v>
      </c>
      <c r="B39" s="16">
        <v>100</v>
      </c>
      <c r="C39" s="14"/>
      <c r="D39" s="14"/>
      <c r="E39" s="8"/>
    </row>
    <row r="40" spans="1:5" ht="12.75">
      <c r="A40" s="23" t="s">
        <v>4</v>
      </c>
      <c r="B40" s="16">
        <v>50</v>
      </c>
      <c r="C40" s="14"/>
      <c r="D40" s="14"/>
      <c r="E40" s="8"/>
    </row>
    <row r="41" spans="1:5" ht="12.75">
      <c r="A41" s="23" t="s">
        <v>44</v>
      </c>
      <c r="B41" s="16"/>
      <c r="C41" s="14"/>
      <c r="D41" s="14"/>
      <c r="E41" s="8"/>
    </row>
    <row r="42" spans="1:5" ht="12.75">
      <c r="A42" s="23" t="s">
        <v>45</v>
      </c>
      <c r="B42" s="16"/>
      <c r="C42" s="14">
        <v>50</v>
      </c>
      <c r="D42" s="14"/>
      <c r="E42" s="8"/>
    </row>
    <row r="43" spans="1:5" ht="12.75">
      <c r="A43" s="23"/>
      <c r="B43" s="16"/>
      <c r="C43" s="14"/>
      <c r="D43" s="14"/>
      <c r="E43" s="8"/>
    </row>
    <row r="44" spans="1:5" ht="12.75">
      <c r="A44" s="22" t="s">
        <v>20</v>
      </c>
      <c r="B44" s="14"/>
      <c r="C44" s="14"/>
      <c r="D44" s="14"/>
      <c r="E44" s="8"/>
    </row>
    <row r="45" spans="1:5" ht="12.75">
      <c r="A45" s="23" t="s">
        <v>21</v>
      </c>
      <c r="B45" s="16"/>
      <c r="C45" s="14"/>
      <c r="D45" s="14"/>
      <c r="E45" s="8"/>
    </row>
    <row r="46" spans="1:5" ht="12.75">
      <c r="A46" s="23" t="s">
        <v>61</v>
      </c>
      <c r="B46" s="16">
        <v>50</v>
      </c>
      <c r="C46" s="14"/>
      <c r="D46" s="14"/>
      <c r="E46" s="8"/>
    </row>
    <row r="47" spans="1:5" ht="12.75">
      <c r="A47" s="23" t="s">
        <v>10</v>
      </c>
      <c r="B47" s="16"/>
      <c r="C47" s="16"/>
      <c r="D47" s="14"/>
      <c r="E47" s="8"/>
    </row>
    <row r="48" spans="1:5" ht="12.75">
      <c r="A48" s="23" t="s">
        <v>22</v>
      </c>
      <c r="B48" s="16">
        <v>10</v>
      </c>
      <c r="C48" s="16"/>
      <c r="D48" s="14"/>
      <c r="E48" s="8"/>
    </row>
    <row r="49" spans="1:5" ht="12.75">
      <c r="A49" s="23" t="s">
        <v>62</v>
      </c>
      <c r="B49" s="16"/>
      <c r="C49" s="16"/>
      <c r="D49" s="14"/>
      <c r="E49" s="8"/>
    </row>
    <row r="50" spans="1:5" ht="12.75">
      <c r="A50" s="23" t="s">
        <v>63</v>
      </c>
      <c r="B50" s="16"/>
      <c r="C50" s="16"/>
      <c r="D50" s="14"/>
      <c r="E50" s="8"/>
    </row>
    <row r="51" spans="1:5" ht="12.75">
      <c r="A51" s="23" t="s">
        <v>56</v>
      </c>
      <c r="B51" s="16"/>
      <c r="C51" s="16"/>
      <c r="D51" s="14"/>
      <c r="E51" s="8"/>
    </row>
    <row r="52" spans="1:5" ht="12.75">
      <c r="A52" s="23"/>
      <c r="B52" s="14"/>
      <c r="C52" s="14"/>
      <c r="D52" s="14"/>
      <c r="E52" s="8"/>
    </row>
    <row r="53" spans="1:5" ht="12.75">
      <c r="A53" s="22" t="s">
        <v>5</v>
      </c>
      <c r="B53" s="14"/>
      <c r="C53" s="14"/>
      <c r="D53" s="14"/>
      <c r="E53" s="8"/>
    </row>
    <row r="54" spans="1:5" ht="12.75">
      <c r="A54" s="23" t="s">
        <v>30</v>
      </c>
      <c r="B54" s="16">
        <v>120</v>
      </c>
      <c r="C54" s="16"/>
      <c r="D54" s="14"/>
      <c r="E54" s="8"/>
    </row>
    <row r="55" spans="1:5" s="4" customFormat="1" ht="12.75">
      <c r="A55" s="23" t="s">
        <v>31</v>
      </c>
      <c r="B55" s="16"/>
      <c r="C55" s="16"/>
      <c r="D55" s="16"/>
      <c r="E55" s="20"/>
    </row>
    <row r="56" spans="1:5" ht="12.75">
      <c r="A56" s="23" t="s">
        <v>32</v>
      </c>
      <c r="B56" s="14"/>
      <c r="C56" s="14"/>
      <c r="D56" s="14">
        <v>15</v>
      </c>
      <c r="E56" s="8"/>
    </row>
    <row r="57" spans="1:5" ht="12.75">
      <c r="A57" s="23" t="s">
        <v>33</v>
      </c>
      <c r="B57" s="14"/>
      <c r="C57" s="14"/>
      <c r="D57" s="14"/>
      <c r="E57" s="8"/>
    </row>
    <row r="58" spans="1:5" ht="12.75">
      <c r="A58" s="23"/>
      <c r="B58" s="14"/>
      <c r="C58" s="14"/>
      <c r="D58" s="14"/>
      <c r="E58" s="8"/>
    </row>
    <row r="59" spans="1:5" ht="12.75">
      <c r="A59" s="22" t="s">
        <v>23</v>
      </c>
      <c r="B59" s="14"/>
      <c r="C59" s="14"/>
      <c r="D59" s="14"/>
      <c r="E59" s="8"/>
    </row>
    <row r="60" spans="1:5" ht="12.75">
      <c r="A60" s="23" t="s">
        <v>50</v>
      </c>
      <c r="B60" s="14"/>
      <c r="C60" s="14"/>
      <c r="D60" s="14"/>
      <c r="E60" s="8"/>
    </row>
    <row r="61" spans="1:5" ht="12.75">
      <c r="A61" s="23" t="s">
        <v>48</v>
      </c>
      <c r="B61" s="14"/>
      <c r="C61" s="14"/>
      <c r="D61" s="14"/>
      <c r="E61" s="8"/>
    </row>
    <row r="62" spans="1:5" ht="12.75">
      <c r="A62" s="23" t="s">
        <v>49</v>
      </c>
      <c r="B62" s="14"/>
      <c r="C62" s="14"/>
      <c r="D62" s="14"/>
      <c r="E62" s="8"/>
    </row>
    <row r="63" spans="1:5" ht="12.75">
      <c r="A63" s="23" t="s">
        <v>51</v>
      </c>
      <c r="B63" s="14"/>
      <c r="C63" s="14"/>
      <c r="D63" s="14"/>
      <c r="E63" s="8"/>
    </row>
    <row r="64" spans="1:5" ht="12.75">
      <c r="A64" s="23" t="s">
        <v>24</v>
      </c>
      <c r="B64" s="14"/>
      <c r="C64" s="14"/>
      <c r="D64" s="14"/>
      <c r="E64" s="8"/>
    </row>
    <row r="65" spans="1:5" ht="12.75">
      <c r="A65" s="23" t="s">
        <v>47</v>
      </c>
      <c r="B65" s="14"/>
      <c r="C65" s="14"/>
      <c r="D65" s="14"/>
      <c r="E65" s="8"/>
    </row>
    <row r="66" spans="1:5" ht="12.75">
      <c r="A66" s="23" t="s">
        <v>56</v>
      </c>
      <c r="B66" s="14"/>
      <c r="C66" s="14"/>
      <c r="D66" s="14"/>
      <c r="E66" s="8"/>
    </row>
    <row r="67" spans="1:5" ht="12.75">
      <c r="A67" s="23"/>
      <c r="B67" s="14"/>
      <c r="C67" s="14"/>
      <c r="D67" s="14"/>
      <c r="E67" s="8"/>
    </row>
    <row r="68" spans="1:5" ht="12.75">
      <c r="A68" s="22" t="s">
        <v>34</v>
      </c>
      <c r="B68" s="14"/>
      <c r="C68" s="14"/>
      <c r="D68" s="14"/>
      <c r="E68" s="8"/>
    </row>
    <row r="69" spans="1:5" ht="12.75">
      <c r="A69" s="23" t="s">
        <v>66</v>
      </c>
      <c r="B69" s="14"/>
      <c r="C69" s="14"/>
      <c r="D69" s="14"/>
      <c r="E69" s="8"/>
    </row>
    <row r="70" spans="1:5" ht="12.75">
      <c r="A70" s="23" t="s">
        <v>67</v>
      </c>
      <c r="B70" s="14"/>
      <c r="C70" s="14"/>
      <c r="D70" s="14"/>
      <c r="E70" s="8"/>
    </row>
    <row r="71" spans="1:5" ht="12.75">
      <c r="A71" s="23" t="s">
        <v>68</v>
      </c>
      <c r="B71" s="14"/>
      <c r="C71" s="14"/>
      <c r="D71" s="14"/>
      <c r="E71" s="8"/>
    </row>
    <row r="72" spans="1:5" ht="12.75">
      <c r="A72" s="23" t="s">
        <v>69</v>
      </c>
      <c r="B72" s="14"/>
      <c r="C72" s="14"/>
      <c r="D72" s="14"/>
      <c r="E72" s="8"/>
    </row>
    <row r="73" spans="1:5" ht="12.75">
      <c r="A73" s="23" t="s">
        <v>70</v>
      </c>
      <c r="B73" s="14"/>
      <c r="C73" s="14"/>
      <c r="D73" s="14"/>
      <c r="E73" s="8"/>
    </row>
    <row r="74" spans="1:5" ht="12.75">
      <c r="A74" s="23" t="s">
        <v>71</v>
      </c>
      <c r="B74" s="14"/>
      <c r="C74" s="14"/>
      <c r="D74" s="14"/>
      <c r="E74" s="8"/>
    </row>
    <row r="75" spans="1:5" ht="12.75">
      <c r="A75" s="23" t="s">
        <v>35</v>
      </c>
      <c r="B75" s="14"/>
      <c r="C75" s="14"/>
      <c r="D75" s="14"/>
      <c r="E75" s="8"/>
    </row>
    <row r="76" spans="1:5" ht="12.75">
      <c r="A76" s="23" t="s">
        <v>49</v>
      </c>
      <c r="B76" s="14"/>
      <c r="C76" s="14"/>
      <c r="D76" s="14"/>
      <c r="E76" s="8"/>
    </row>
    <row r="77" spans="1:5" ht="12.75">
      <c r="A77" s="23" t="s">
        <v>72</v>
      </c>
      <c r="B77" s="14"/>
      <c r="C77" s="14"/>
      <c r="D77" s="14"/>
      <c r="E77" s="8"/>
    </row>
    <row r="78" spans="1:5" ht="12.75">
      <c r="A78" s="23" t="s">
        <v>73</v>
      </c>
      <c r="B78" s="14"/>
      <c r="C78" s="14"/>
      <c r="D78" s="14"/>
      <c r="E78" s="8"/>
    </row>
    <row r="79" spans="1:5" ht="12.75">
      <c r="A79" s="23" t="s">
        <v>56</v>
      </c>
      <c r="B79" s="14"/>
      <c r="C79" s="14"/>
      <c r="D79" s="14"/>
      <c r="E79" s="8"/>
    </row>
    <row r="80" spans="1:5" ht="12.75">
      <c r="A80" s="23"/>
      <c r="B80" s="14"/>
      <c r="C80" s="14"/>
      <c r="D80" s="14"/>
      <c r="E80" s="8"/>
    </row>
    <row r="81" spans="1:5" ht="12.75">
      <c r="A81" s="22" t="s">
        <v>77</v>
      </c>
      <c r="B81" s="14"/>
      <c r="C81" s="14"/>
      <c r="D81" s="14"/>
      <c r="E81" s="8"/>
    </row>
    <row r="82" spans="1:5" ht="12.75">
      <c r="A82" s="23" t="s">
        <v>78</v>
      </c>
      <c r="B82" s="14"/>
      <c r="C82" s="14"/>
      <c r="D82" s="14"/>
      <c r="E82" s="8"/>
    </row>
    <row r="83" spans="1:5" ht="12.75">
      <c r="A83" s="23" t="s">
        <v>79</v>
      </c>
      <c r="B83" s="14"/>
      <c r="C83" s="14"/>
      <c r="D83" s="14"/>
      <c r="E83" s="8"/>
    </row>
    <row r="84" spans="1:5" ht="12.75">
      <c r="A84" s="23" t="s">
        <v>80</v>
      </c>
      <c r="B84" s="14"/>
      <c r="C84" s="14"/>
      <c r="D84" s="14"/>
      <c r="E84" s="8"/>
    </row>
    <row r="85" spans="1:5" ht="12.75">
      <c r="A85" s="23" t="s">
        <v>56</v>
      </c>
      <c r="B85" s="14"/>
      <c r="C85" s="14"/>
      <c r="D85" s="14"/>
      <c r="E85" s="8"/>
    </row>
    <row r="86" spans="1:5" ht="12.75">
      <c r="A86" s="23"/>
      <c r="B86" s="14"/>
      <c r="C86" s="14"/>
      <c r="D86" s="14"/>
      <c r="E86" s="8"/>
    </row>
    <row r="87" spans="1:5" ht="12.75">
      <c r="A87" s="22" t="s">
        <v>81</v>
      </c>
      <c r="B87" s="14"/>
      <c r="C87" s="14"/>
      <c r="D87" s="14"/>
      <c r="E87" s="8"/>
    </row>
    <row r="88" spans="1:5" ht="12.75">
      <c r="A88" s="23" t="s">
        <v>82</v>
      </c>
      <c r="B88" s="14"/>
      <c r="C88" s="14"/>
      <c r="D88" s="14"/>
      <c r="E88" s="8"/>
    </row>
    <row r="89" spans="1:5" ht="12.75">
      <c r="A89" s="23" t="s">
        <v>83</v>
      </c>
      <c r="B89" s="14"/>
      <c r="C89" s="14"/>
      <c r="D89" s="14"/>
      <c r="E89" s="8"/>
    </row>
    <row r="90" spans="1:5" ht="12.75">
      <c r="A90" s="23" t="s">
        <v>84</v>
      </c>
      <c r="B90" s="14"/>
      <c r="C90" s="14"/>
      <c r="D90" s="14"/>
      <c r="E90" s="8"/>
    </row>
    <row r="91" spans="1:5" ht="12.75">
      <c r="A91" s="23" t="s">
        <v>85</v>
      </c>
      <c r="B91" s="14"/>
      <c r="C91" s="14"/>
      <c r="D91" s="14"/>
      <c r="E91" s="8"/>
    </row>
    <row r="92" spans="1:5" ht="12.75">
      <c r="A92" s="23" t="s">
        <v>56</v>
      </c>
      <c r="B92" s="14"/>
      <c r="C92" s="14"/>
      <c r="D92" s="14"/>
      <c r="E92" s="8"/>
    </row>
    <row r="93" spans="1:5" ht="12.75">
      <c r="A93" s="23"/>
      <c r="B93" s="8"/>
      <c r="C93" s="8"/>
      <c r="D93" s="8"/>
      <c r="E93" s="8"/>
    </row>
    <row r="94" spans="1:5" ht="12.75">
      <c r="A94" s="22" t="s">
        <v>25</v>
      </c>
      <c r="B94" s="8"/>
      <c r="C94" s="8"/>
      <c r="D94" s="8"/>
      <c r="E94" s="8"/>
    </row>
    <row r="95" spans="1:5" ht="12.75">
      <c r="A95" s="23" t="s">
        <v>26</v>
      </c>
      <c r="B95" s="14"/>
      <c r="C95" s="14"/>
      <c r="D95" s="14">
        <v>3000</v>
      </c>
      <c r="E95" s="8"/>
    </row>
    <row r="96" spans="1:5" ht="12.75">
      <c r="A96" s="23" t="s">
        <v>27</v>
      </c>
      <c r="B96" s="16">
        <v>100</v>
      </c>
      <c r="C96" s="14"/>
      <c r="D96" s="14"/>
      <c r="E96" s="8"/>
    </row>
    <row r="97" spans="1:5" ht="12.75">
      <c r="A97" s="23" t="s">
        <v>76</v>
      </c>
      <c r="B97" s="16">
        <v>50</v>
      </c>
      <c r="C97" s="14"/>
      <c r="D97" s="14"/>
      <c r="E97" s="8"/>
    </row>
    <row r="98" spans="1:5" ht="12.75">
      <c r="A98" s="23" t="s">
        <v>83</v>
      </c>
      <c r="B98" s="14"/>
      <c r="C98" s="14"/>
      <c r="D98" s="14"/>
      <c r="E98" s="8"/>
    </row>
    <row r="99" spans="1:5" ht="12.75">
      <c r="A99" s="23"/>
      <c r="B99" s="14"/>
      <c r="C99" s="14"/>
      <c r="D99" s="14"/>
      <c r="E99" s="8"/>
    </row>
    <row r="100" spans="1:5" ht="12.75">
      <c r="A100" s="22" t="s">
        <v>86</v>
      </c>
      <c r="B100" s="14"/>
      <c r="C100" s="14"/>
      <c r="D100" s="14"/>
      <c r="E100" s="8"/>
    </row>
    <row r="101" spans="1:5" ht="12.75">
      <c r="A101" s="23" t="s">
        <v>87</v>
      </c>
      <c r="B101" s="14"/>
      <c r="C101" s="14"/>
      <c r="D101" s="14"/>
      <c r="E101" s="8"/>
    </row>
    <row r="102" spans="1:5" ht="12.75">
      <c r="A102" s="23" t="s">
        <v>88</v>
      </c>
      <c r="B102" s="14"/>
      <c r="C102" s="14"/>
      <c r="D102" s="14"/>
      <c r="E102" s="8"/>
    </row>
    <row r="103" spans="1:5" ht="12.75">
      <c r="A103" s="23" t="s">
        <v>89</v>
      </c>
      <c r="B103" s="14"/>
      <c r="C103" s="14"/>
      <c r="D103" s="14"/>
      <c r="E103" s="8"/>
    </row>
    <row r="104" spans="1:5" ht="12.75">
      <c r="A104" s="23"/>
      <c r="B104" s="14"/>
      <c r="C104" s="14"/>
      <c r="D104" s="14"/>
      <c r="E104" s="8"/>
    </row>
    <row r="105" spans="1:5" ht="12.75">
      <c r="A105" s="23" t="s">
        <v>90</v>
      </c>
      <c r="B105" s="14"/>
      <c r="C105" s="14"/>
      <c r="D105" s="14"/>
      <c r="E105" s="8"/>
    </row>
    <row r="106" spans="1:5" ht="12.75">
      <c r="A106" s="23" t="s">
        <v>91</v>
      </c>
      <c r="B106" s="14"/>
      <c r="C106" s="14"/>
      <c r="D106" s="14"/>
      <c r="E106" s="8"/>
    </row>
    <row r="107" spans="1:5" ht="12.75">
      <c r="A107" s="23" t="s">
        <v>56</v>
      </c>
      <c r="B107" s="14"/>
      <c r="C107" s="14"/>
      <c r="D107" s="14"/>
      <c r="E107" s="8"/>
    </row>
    <row r="108" spans="1:5" ht="12.75">
      <c r="A108" s="23"/>
      <c r="B108" s="14"/>
      <c r="C108" s="14"/>
      <c r="D108" s="14"/>
      <c r="E108" s="8"/>
    </row>
    <row r="109" spans="1:5" s="1" customFormat="1" ht="12.75">
      <c r="A109" s="23"/>
      <c r="B109" s="13"/>
      <c r="C109" s="13"/>
      <c r="D109" s="13"/>
      <c r="E109" s="13"/>
    </row>
    <row r="110" spans="1:5" ht="12.75">
      <c r="A110" s="23"/>
      <c r="B110" s="8"/>
      <c r="C110" s="8"/>
      <c r="D110" s="8"/>
      <c r="E110" s="8"/>
    </row>
    <row r="111" spans="1:5" s="1" customFormat="1" ht="12.75">
      <c r="A111" s="9" t="s">
        <v>8</v>
      </c>
      <c r="B111" s="7">
        <f>SUM(B12:B108)</f>
        <v>1239</v>
      </c>
      <c r="C111" s="7">
        <f>SUM(C12:C108)</f>
        <v>50</v>
      </c>
      <c r="D111" s="7">
        <f>SUM(D12:D108)</f>
        <v>3080</v>
      </c>
      <c r="E111" s="9"/>
    </row>
    <row r="112" spans="1:5" ht="12.75">
      <c r="A112" s="10"/>
      <c r="B112" s="10"/>
      <c r="C112" s="10"/>
      <c r="D112" s="10"/>
      <c r="E112" s="10"/>
    </row>
    <row r="113" spans="1:5" ht="12.75">
      <c r="A113" s="9" t="s">
        <v>9</v>
      </c>
      <c r="B113" s="11">
        <f>B111</f>
        <v>1239</v>
      </c>
      <c r="C113" s="11">
        <f>(C111*4)/12</f>
        <v>16.666666666666668</v>
      </c>
      <c r="D113" s="11">
        <f>D111/12</f>
        <v>256.6666666666667</v>
      </c>
      <c r="E113" s="12">
        <f>SUM(B113:D113)</f>
        <v>1512.3333333333335</v>
      </c>
    </row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>
      <c r="C121" s="8"/>
    </row>
  </sheetData>
  <sheetProtection sheet="1" insertRows="0" deleteRows="0" select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0" defaultRowHeight="12.75" zeroHeight="1"/>
  <cols>
    <col min="1" max="1" width="44.421875" style="2" bestFit="1" customWidth="1"/>
    <col min="2" max="4" width="11.421875" style="2" customWidth="1"/>
    <col min="5" max="16384" width="0" style="2" hidden="1" customWidth="1"/>
  </cols>
  <sheetData>
    <row r="1" spans="1:4" s="1" customFormat="1" ht="12.75">
      <c r="A1" s="22" t="s">
        <v>36</v>
      </c>
      <c r="B1" s="29" t="s">
        <v>1</v>
      </c>
      <c r="C1" s="29" t="s">
        <v>0</v>
      </c>
      <c r="D1" s="29" t="s">
        <v>2</v>
      </c>
    </row>
    <row r="2" spans="1:4" s="1" customFormat="1" ht="12.75">
      <c r="A2" s="22"/>
      <c r="B2" s="30"/>
      <c r="C2" s="30"/>
      <c r="D2" s="30"/>
    </row>
    <row r="3" spans="1:4" s="1" customFormat="1" ht="12.75">
      <c r="A3" s="22" t="s">
        <v>11</v>
      </c>
      <c r="B3" s="21"/>
      <c r="C3" s="21"/>
      <c r="D3" s="21"/>
    </row>
    <row r="4" spans="1:4" ht="12.75">
      <c r="A4" s="23" t="s">
        <v>92</v>
      </c>
      <c r="B4" s="14"/>
      <c r="C4" s="14"/>
      <c r="D4" s="14"/>
    </row>
    <row r="5" spans="1:4" ht="12.75">
      <c r="A5" s="23" t="s">
        <v>151</v>
      </c>
      <c r="B5" s="14"/>
      <c r="C5" s="14"/>
      <c r="D5" s="14"/>
    </row>
    <row r="6" spans="1:4" ht="12.75">
      <c r="A6" s="23" t="s">
        <v>93</v>
      </c>
      <c r="B6" s="14"/>
      <c r="C6" s="14"/>
      <c r="D6" s="14"/>
    </row>
    <row r="7" spans="1:4" ht="12.75">
      <c r="A7" s="23"/>
      <c r="B7" s="14"/>
      <c r="C7" s="14"/>
      <c r="D7" s="14"/>
    </row>
    <row r="8" spans="1:4" s="1" customFormat="1" ht="12.75">
      <c r="A8" s="22" t="s">
        <v>94</v>
      </c>
      <c r="B8" s="15"/>
      <c r="C8" s="15"/>
      <c r="D8" s="15"/>
    </row>
    <row r="9" spans="1:4" ht="12.75">
      <c r="A9" s="23" t="s">
        <v>95</v>
      </c>
      <c r="B9" s="14"/>
      <c r="C9" s="14"/>
      <c r="D9" s="14"/>
    </row>
    <row r="10" spans="1:4" ht="12.75">
      <c r="A10" s="23" t="s">
        <v>96</v>
      </c>
      <c r="B10" s="14"/>
      <c r="C10" s="14"/>
      <c r="D10" s="14"/>
    </row>
    <row r="11" spans="1:4" ht="12.75">
      <c r="A11" s="23" t="s">
        <v>97</v>
      </c>
      <c r="B11" s="14"/>
      <c r="C11" s="14"/>
      <c r="D11" s="14"/>
    </row>
    <row r="12" spans="1:4" ht="12.75">
      <c r="A12" s="23" t="s">
        <v>98</v>
      </c>
      <c r="B12" s="14"/>
      <c r="C12" s="14"/>
      <c r="D12" s="14"/>
    </row>
    <row r="13" spans="1:4" ht="12.75">
      <c r="A13" s="23" t="s">
        <v>99</v>
      </c>
      <c r="B13" s="14"/>
      <c r="C13" s="14"/>
      <c r="D13" s="14"/>
    </row>
    <row r="14" spans="1:4" ht="12.75">
      <c r="A14" s="23" t="s">
        <v>100</v>
      </c>
      <c r="B14" s="14"/>
      <c r="C14" s="14"/>
      <c r="D14" s="14"/>
    </row>
    <row r="15" spans="1:4" ht="12.75">
      <c r="A15" s="23"/>
      <c r="B15" s="14"/>
      <c r="C15" s="14"/>
      <c r="D15" s="14"/>
    </row>
    <row r="16" spans="1:4" s="3" customFormat="1" ht="12.75">
      <c r="A16" s="22" t="s">
        <v>101</v>
      </c>
      <c r="B16" s="16"/>
      <c r="C16" s="16"/>
      <c r="D16" s="16"/>
    </row>
    <row r="17" spans="1:4" s="3" customFormat="1" ht="12.75">
      <c r="A17" s="23" t="s">
        <v>102</v>
      </c>
      <c r="B17" s="16"/>
      <c r="C17" s="16"/>
      <c r="D17" s="16"/>
    </row>
    <row r="18" spans="1:4" s="3" customFormat="1" ht="12.75">
      <c r="A18" s="23" t="s">
        <v>103</v>
      </c>
      <c r="B18" s="16"/>
      <c r="C18" s="16"/>
      <c r="D18" s="16"/>
    </row>
    <row r="19" spans="1:4" s="3" customFormat="1" ht="12.75">
      <c r="A19" s="23" t="s">
        <v>104</v>
      </c>
      <c r="B19" s="16"/>
      <c r="C19" s="16"/>
      <c r="D19" s="16"/>
    </row>
    <row r="20" spans="1:4" s="3" customFormat="1" ht="12.75">
      <c r="A20" s="23" t="s">
        <v>105</v>
      </c>
      <c r="B20" s="16"/>
      <c r="C20" s="16"/>
      <c r="D20" s="16"/>
    </row>
    <row r="21" spans="1:4" ht="12.75">
      <c r="A21" s="23" t="s">
        <v>106</v>
      </c>
      <c r="B21" s="14"/>
      <c r="C21" s="14"/>
      <c r="D21" s="14"/>
    </row>
    <row r="22" spans="1:4" ht="12.75">
      <c r="A22" s="23" t="s">
        <v>64</v>
      </c>
      <c r="B22" s="14"/>
      <c r="C22" s="14"/>
      <c r="D22" s="14"/>
    </row>
    <row r="23" spans="1:4" ht="12.75">
      <c r="A23" s="23" t="s">
        <v>56</v>
      </c>
      <c r="B23" s="14"/>
      <c r="C23" s="14"/>
      <c r="D23" s="14"/>
    </row>
    <row r="24" spans="1:4" ht="12.75">
      <c r="A24" s="23"/>
      <c r="B24" s="14"/>
      <c r="C24" s="14"/>
      <c r="D24" s="14"/>
    </row>
    <row r="25" spans="1:4" ht="12.75">
      <c r="A25" s="22" t="s">
        <v>107</v>
      </c>
      <c r="B25" s="14"/>
      <c r="C25" s="14"/>
      <c r="D25" s="14"/>
    </row>
    <row r="26" spans="1:4" ht="12.75">
      <c r="A26" s="23" t="s">
        <v>108</v>
      </c>
      <c r="B26" s="16"/>
      <c r="C26" s="14"/>
      <c r="D26" s="14"/>
    </row>
    <row r="27" spans="1:4" ht="12.75">
      <c r="A27" s="23" t="s">
        <v>109</v>
      </c>
      <c r="B27" s="16"/>
      <c r="C27" s="14"/>
      <c r="D27" s="14"/>
    </row>
    <row r="28" spans="1:4" ht="12.75">
      <c r="A28" s="23" t="s">
        <v>110</v>
      </c>
      <c r="B28" s="16"/>
      <c r="C28" s="14"/>
      <c r="D28" s="14"/>
    </row>
    <row r="29" spans="1:4" ht="12.75">
      <c r="A29" s="23" t="s">
        <v>111</v>
      </c>
      <c r="B29" s="16"/>
      <c r="C29" s="14"/>
      <c r="D29" s="14"/>
    </row>
    <row r="30" spans="1:4" ht="12.75">
      <c r="A30" s="23" t="s">
        <v>21</v>
      </c>
      <c r="B30" s="16"/>
      <c r="C30" s="14"/>
      <c r="D30" s="14"/>
    </row>
    <row r="31" spans="1:4" ht="12.75">
      <c r="A31" s="23" t="s">
        <v>112</v>
      </c>
      <c r="B31" s="16"/>
      <c r="C31" s="14"/>
      <c r="D31" s="14"/>
    </row>
    <row r="32" spans="1:4" ht="12.75">
      <c r="A32" s="23" t="s">
        <v>18</v>
      </c>
      <c r="B32" s="16"/>
      <c r="C32" s="14"/>
      <c r="D32" s="14"/>
    </row>
    <row r="33" spans="1:4" ht="12.75">
      <c r="A33" s="23" t="s">
        <v>113</v>
      </c>
      <c r="B33" s="16"/>
      <c r="C33" s="14"/>
      <c r="D33" s="14"/>
    </row>
    <row r="34" spans="1:4" ht="12.75">
      <c r="A34" s="23" t="s">
        <v>114</v>
      </c>
      <c r="B34" s="16"/>
      <c r="C34" s="14"/>
      <c r="D34" s="14"/>
    </row>
    <row r="35" spans="1:4" ht="12.75">
      <c r="A35" s="23"/>
      <c r="B35" s="16"/>
      <c r="C35" s="14"/>
      <c r="D35" s="14"/>
    </row>
    <row r="36" spans="1:4" ht="12.75">
      <c r="A36" s="22" t="s">
        <v>115</v>
      </c>
      <c r="B36" s="14"/>
      <c r="C36" s="14"/>
      <c r="D36" s="14"/>
    </row>
    <row r="37" spans="1:4" ht="12.75">
      <c r="A37" s="23" t="s">
        <v>116</v>
      </c>
      <c r="B37" s="16"/>
      <c r="C37" s="14"/>
      <c r="D37" s="14"/>
    </row>
    <row r="38" spans="1:4" ht="12.75">
      <c r="A38" s="23" t="s">
        <v>117</v>
      </c>
      <c r="B38" s="16"/>
      <c r="C38" s="14"/>
      <c r="D38" s="14"/>
    </row>
    <row r="39" spans="1:4" ht="12.75">
      <c r="A39" s="23" t="s">
        <v>118</v>
      </c>
      <c r="B39" s="16"/>
      <c r="C39" s="16"/>
      <c r="D39" s="14"/>
    </row>
    <row r="40" spans="1:4" ht="12.75">
      <c r="A40" s="23" t="s">
        <v>119</v>
      </c>
      <c r="B40" s="16"/>
      <c r="C40" s="16"/>
      <c r="D40" s="14"/>
    </row>
    <row r="41" spans="1:4" ht="12.75">
      <c r="A41" s="23" t="s">
        <v>120</v>
      </c>
      <c r="B41" s="16"/>
      <c r="C41" s="16"/>
      <c r="D41" s="14"/>
    </row>
    <row r="42" spans="1:4" ht="12.75">
      <c r="A42" s="23" t="s">
        <v>121</v>
      </c>
      <c r="B42" s="16"/>
      <c r="C42" s="16"/>
      <c r="D42" s="14"/>
    </row>
    <row r="43" spans="1:4" ht="12.75">
      <c r="A43" s="23" t="s">
        <v>122</v>
      </c>
      <c r="B43" s="16"/>
      <c r="C43" s="16"/>
      <c r="D43" s="14"/>
    </row>
    <row r="44" spans="1:4" ht="12.75">
      <c r="A44" s="23" t="s">
        <v>123</v>
      </c>
      <c r="B44" s="16"/>
      <c r="C44" s="16"/>
      <c r="D44" s="14"/>
    </row>
    <row r="45" spans="1:4" ht="12.75">
      <c r="A45" s="23" t="s">
        <v>124</v>
      </c>
      <c r="B45" s="16"/>
      <c r="C45" s="16"/>
      <c r="D45" s="14"/>
    </row>
    <row r="46" spans="1:4" ht="12.75">
      <c r="A46" s="23" t="s">
        <v>125</v>
      </c>
      <c r="B46" s="16"/>
      <c r="C46" s="16"/>
      <c r="D46" s="14"/>
    </row>
    <row r="47" spans="1:4" ht="12.75">
      <c r="A47" s="23" t="s">
        <v>126</v>
      </c>
      <c r="B47" s="16"/>
      <c r="C47" s="16"/>
      <c r="D47" s="14"/>
    </row>
    <row r="48" spans="1:4" ht="12.75">
      <c r="A48" s="23" t="s">
        <v>127</v>
      </c>
      <c r="B48" s="16"/>
      <c r="C48" s="16"/>
      <c r="D48" s="14"/>
    </row>
    <row r="49" spans="1:4" ht="12.75">
      <c r="A49" s="23" t="s">
        <v>128</v>
      </c>
      <c r="B49" s="16"/>
      <c r="C49" s="16"/>
      <c r="D49" s="14"/>
    </row>
    <row r="50" spans="1:4" ht="12.75">
      <c r="A50" s="23"/>
      <c r="B50" s="16"/>
      <c r="C50" s="16"/>
      <c r="D50" s="14"/>
    </row>
    <row r="51" spans="1:4" ht="12.75">
      <c r="A51" s="22" t="s">
        <v>20</v>
      </c>
      <c r="B51" s="16"/>
      <c r="C51" s="16"/>
      <c r="D51" s="14"/>
    </row>
    <row r="52" spans="1:4" ht="12.75">
      <c r="A52" s="23" t="s">
        <v>154</v>
      </c>
      <c r="B52" s="16"/>
      <c r="C52" s="16"/>
      <c r="D52" s="14"/>
    </row>
    <row r="53" spans="1:4" ht="12.75">
      <c r="A53" s="23" t="s">
        <v>155</v>
      </c>
      <c r="B53" s="16"/>
      <c r="C53" s="16"/>
      <c r="D53" s="14"/>
    </row>
    <row r="54" spans="1:4" ht="12.75">
      <c r="A54" s="23" t="s">
        <v>156</v>
      </c>
      <c r="B54" s="16"/>
      <c r="C54" s="16"/>
      <c r="D54" s="14"/>
    </row>
    <row r="55" spans="1:4" ht="12.75">
      <c r="A55" s="23" t="s">
        <v>157</v>
      </c>
      <c r="B55" s="16"/>
      <c r="C55" s="16"/>
      <c r="D55" s="14"/>
    </row>
    <row r="56" spans="1:4" ht="12.75">
      <c r="A56" s="23" t="s">
        <v>56</v>
      </c>
      <c r="B56" s="16"/>
      <c r="C56" s="16"/>
      <c r="D56" s="14"/>
    </row>
    <row r="57" spans="1:4" ht="12.75">
      <c r="A57" s="23"/>
      <c r="B57" s="14"/>
      <c r="C57" s="14"/>
      <c r="D57" s="14"/>
    </row>
    <row r="58" spans="1:4" ht="12.75">
      <c r="A58" s="22" t="s">
        <v>129</v>
      </c>
      <c r="B58" s="14"/>
      <c r="C58" s="14"/>
      <c r="D58" s="14"/>
    </row>
    <row r="59" spans="1:4" ht="12.75">
      <c r="A59" s="23" t="s">
        <v>131</v>
      </c>
      <c r="B59" s="14"/>
      <c r="C59" s="14"/>
      <c r="D59" s="14"/>
    </row>
    <row r="60" spans="1:4" ht="12.75">
      <c r="A60" s="23" t="s">
        <v>132</v>
      </c>
      <c r="B60" s="14"/>
      <c r="C60" s="14"/>
      <c r="D60" s="14"/>
    </row>
    <row r="61" spans="1:4" ht="12.75">
      <c r="A61" s="23" t="s">
        <v>133</v>
      </c>
      <c r="B61" s="14"/>
      <c r="C61" s="14"/>
      <c r="D61" s="14"/>
    </row>
    <row r="62" spans="1:4" ht="12.75">
      <c r="A62" s="23" t="s">
        <v>134</v>
      </c>
      <c r="B62" s="14"/>
      <c r="C62" s="14"/>
      <c r="D62" s="14"/>
    </row>
    <row r="63" spans="1:4" ht="12.75">
      <c r="A63" s="23" t="s">
        <v>135</v>
      </c>
      <c r="B63" s="14"/>
      <c r="C63" s="14"/>
      <c r="D63" s="14"/>
    </row>
    <row r="64" spans="1:4" ht="12.75">
      <c r="A64" s="23" t="s">
        <v>136</v>
      </c>
      <c r="B64" s="14"/>
      <c r="C64" s="14"/>
      <c r="D64" s="14"/>
    </row>
    <row r="65" spans="1:4" ht="12.75">
      <c r="A65" s="23" t="s">
        <v>137</v>
      </c>
      <c r="B65" s="14"/>
      <c r="C65" s="14"/>
      <c r="D65" s="14"/>
    </row>
    <row r="66" spans="1:4" ht="12.75">
      <c r="A66" s="23" t="s">
        <v>138</v>
      </c>
      <c r="B66" s="14"/>
      <c r="C66" s="14"/>
      <c r="D66" s="14"/>
    </row>
    <row r="67" spans="1:4" ht="12.75">
      <c r="A67" s="23" t="s">
        <v>139</v>
      </c>
      <c r="B67" s="14"/>
      <c r="C67" s="14"/>
      <c r="D67" s="14"/>
    </row>
    <row r="68" spans="1:4" ht="12.75">
      <c r="A68" s="23" t="s">
        <v>140</v>
      </c>
      <c r="B68" s="14"/>
      <c r="C68" s="14"/>
      <c r="D68" s="14"/>
    </row>
    <row r="69" spans="1:4" ht="12.75">
      <c r="A69" s="23" t="s">
        <v>141</v>
      </c>
      <c r="B69" s="14"/>
      <c r="C69" s="14"/>
      <c r="D69" s="14"/>
    </row>
    <row r="70" spans="1:4" ht="12.75">
      <c r="A70" s="23" t="s">
        <v>142</v>
      </c>
      <c r="B70" s="14"/>
      <c r="C70" s="14"/>
      <c r="D70" s="14"/>
    </row>
    <row r="71" spans="1:4" ht="12.75">
      <c r="A71" s="23"/>
      <c r="B71" s="14"/>
      <c r="C71" s="14"/>
      <c r="D71" s="14"/>
    </row>
    <row r="72" spans="1:4" ht="12.75">
      <c r="A72" s="23" t="s">
        <v>130</v>
      </c>
      <c r="B72" s="14"/>
      <c r="C72" s="14"/>
      <c r="D72" s="14"/>
    </row>
    <row r="73" spans="1:4" ht="12.75">
      <c r="A73" s="23" t="s">
        <v>143</v>
      </c>
      <c r="B73" s="14"/>
      <c r="C73" s="14"/>
      <c r="D73" s="14"/>
    </row>
    <row r="74" spans="1:4" ht="12.75">
      <c r="A74" s="23" t="s">
        <v>144</v>
      </c>
      <c r="B74" s="14"/>
      <c r="C74" s="14"/>
      <c r="D74" s="14"/>
    </row>
    <row r="75" spans="1:4" ht="12.75">
      <c r="A75" s="23" t="s">
        <v>145</v>
      </c>
      <c r="B75" s="14"/>
      <c r="C75" s="14"/>
      <c r="D75" s="14"/>
    </row>
    <row r="76" spans="1:4" ht="12.75">
      <c r="A76" s="23" t="s">
        <v>146</v>
      </c>
      <c r="B76" s="14"/>
      <c r="C76" s="14"/>
      <c r="D76" s="14"/>
    </row>
    <row r="77" spans="1:4" ht="12.75">
      <c r="A77" s="23" t="s">
        <v>147</v>
      </c>
      <c r="B77" s="14"/>
      <c r="C77" s="14"/>
      <c r="D77" s="14"/>
    </row>
    <row r="78" spans="1:4" ht="12.75">
      <c r="A78" s="23" t="s">
        <v>148</v>
      </c>
      <c r="B78" s="14"/>
      <c r="C78" s="14"/>
      <c r="D78" s="14"/>
    </row>
    <row r="79" spans="1:4" ht="12.75">
      <c r="A79" s="23" t="s">
        <v>149</v>
      </c>
      <c r="B79" s="14"/>
      <c r="C79" s="14"/>
      <c r="D79" s="14"/>
    </row>
    <row r="80" spans="1:4" ht="12.75">
      <c r="A80" s="23" t="s">
        <v>150</v>
      </c>
      <c r="B80" s="14"/>
      <c r="C80" s="14"/>
      <c r="D80" s="14"/>
    </row>
    <row r="81" spans="1:4" ht="12.75">
      <c r="A81" s="23"/>
      <c r="B81" s="14"/>
      <c r="C81" s="14"/>
      <c r="D81" s="14"/>
    </row>
    <row r="82" spans="1:4" ht="12.75">
      <c r="A82" s="23"/>
      <c r="B82" s="8"/>
      <c r="C82" s="8"/>
      <c r="D82" s="8"/>
    </row>
    <row r="83" spans="1:5" s="1" customFormat="1" ht="12.75">
      <c r="A83" s="9" t="s">
        <v>8</v>
      </c>
      <c r="B83" s="7">
        <f>SUM(B9:B81)</f>
        <v>0</v>
      </c>
      <c r="C83" s="7">
        <f>SUM(C9:C81)</f>
        <v>0</v>
      </c>
      <c r="D83" s="7">
        <f>SUM(D9:D81)</f>
        <v>0</v>
      </c>
      <c r="E83" s="9"/>
    </row>
    <row r="84" spans="1:5" ht="12.75">
      <c r="A84" s="10"/>
      <c r="B84" s="10"/>
      <c r="C84" s="10"/>
      <c r="D84" s="10"/>
      <c r="E84" s="10"/>
    </row>
    <row r="85" spans="1:5" ht="12.75">
      <c r="A85" s="9" t="s">
        <v>9</v>
      </c>
      <c r="B85" s="11">
        <f>B83</f>
        <v>0</v>
      </c>
      <c r="C85" s="11">
        <f>(C83*4)/12</f>
        <v>0</v>
      </c>
      <c r="D85" s="11">
        <f>D83/12</f>
        <v>0</v>
      </c>
      <c r="E85" s="12">
        <f>SUM(B85:D85)</f>
        <v>0</v>
      </c>
    </row>
  </sheetData>
  <sheetProtection sheet="1" objects="1" scenarios="1" insertRows="0" deleteRows="0" selectLockedCells="1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2" sqref="A12"/>
    </sheetView>
  </sheetViews>
  <sheetFormatPr defaultColWidth="0" defaultRowHeight="12.75" zeroHeight="1"/>
  <cols>
    <col min="1" max="1" width="68.28125" style="0" bestFit="1" customWidth="1"/>
    <col min="2" max="2" width="11.421875" style="0" customWidth="1"/>
    <col min="3" max="16384" width="0" style="0" hidden="1" customWidth="1"/>
  </cols>
  <sheetData>
    <row r="1" spans="1:2" ht="15">
      <c r="A1" s="24" t="s">
        <v>152</v>
      </c>
      <c r="B1" s="25"/>
    </row>
    <row r="2" spans="1:2" ht="15">
      <c r="A2" s="24"/>
      <c r="B2" s="25"/>
    </row>
    <row r="3" spans="1:2" ht="15">
      <c r="A3" s="25"/>
      <c r="B3" s="25"/>
    </row>
    <row r="4" spans="1:2" ht="15">
      <c r="A4" s="25" t="s">
        <v>40</v>
      </c>
      <c r="B4" s="26">
        <f>Privékosten!E113</f>
        <v>1512.3333333333335</v>
      </c>
    </row>
    <row r="5" spans="1:2" ht="15">
      <c r="A5" s="25" t="s">
        <v>41</v>
      </c>
      <c r="B5" s="26">
        <f>'Zakelijke kosten'!E85</f>
        <v>0</v>
      </c>
    </row>
    <row r="6" spans="1:2" ht="15">
      <c r="A6" s="25"/>
      <c r="B6" s="26"/>
    </row>
    <row r="7" spans="1:2" ht="15">
      <c r="A7" s="25" t="s">
        <v>37</v>
      </c>
      <c r="B7" s="26">
        <f>B12/3</f>
        <v>1008.2222222222223</v>
      </c>
    </row>
    <row r="8" spans="1:2" ht="15">
      <c r="A8" s="25" t="s">
        <v>38</v>
      </c>
      <c r="B8" s="26">
        <f>B12-B4-B7-B9</f>
        <v>413.3711111111112</v>
      </c>
    </row>
    <row r="9" spans="1:2" ht="15">
      <c r="A9" s="25" t="s">
        <v>39</v>
      </c>
      <c r="B9" s="26">
        <f>B12*0.03</f>
        <v>90.74000000000001</v>
      </c>
    </row>
    <row r="10" spans="1:2" ht="15">
      <c r="A10" s="25"/>
      <c r="B10" s="26"/>
    </row>
    <row r="11" spans="1:2" ht="15">
      <c r="A11" s="25"/>
      <c r="B11" s="26"/>
    </row>
    <row r="12" spans="1:2" ht="15">
      <c r="A12" s="24" t="s">
        <v>158</v>
      </c>
      <c r="B12" s="27">
        <f>B4*2</f>
        <v>3024.666666666667</v>
      </c>
    </row>
    <row r="13" spans="1:2" ht="15">
      <c r="A13" s="25"/>
      <c r="B13" s="25"/>
    </row>
    <row r="14" spans="1:2" ht="15">
      <c r="A14" s="24" t="s">
        <v>153</v>
      </c>
      <c r="B14" s="27">
        <f>B12/120</f>
        <v>25.20555555555556</v>
      </c>
    </row>
    <row r="15" spans="1:2" ht="12.75">
      <c r="A15" s="28"/>
      <c r="B15" s="28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password="C736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Mommertz</dc:creator>
  <cp:keywords/>
  <dc:description/>
  <cp:lastModifiedBy>NM</cp:lastModifiedBy>
  <dcterms:created xsi:type="dcterms:W3CDTF">2004-10-07T14:31:13Z</dcterms:created>
  <dcterms:modified xsi:type="dcterms:W3CDTF">2017-03-20T12:25:14Z</dcterms:modified>
  <cp:category/>
  <cp:version/>
  <cp:contentType/>
  <cp:contentStatus/>
</cp:coreProperties>
</file>